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mach"/>
  <workbookPr/>
  <bookViews>
    <workbookView activeTab="0" xWindow="240" yWindow="60" windowWidth="13205" windowHeight="7567" tabRatio="500"/>
  </bookViews>
  <sheets>
    <sheet name="grundstellen-leitungszeit-anr-s" sheetId="1" r:id="rId4"/>
  </sheets>
  <definedNames>
    <definedName name="_xlnm.Print_Area" localSheetId="0">'grundstellen-leitungszeit-anr-s'!$A$1:$C$27</definedName>
  </definedNames>
  <calcPr/>
  <extLst>
    <ext uri="smNativeData">
      <pm:revision xmlns:pm="smNativeData" day="1691961012" val="1202" rev="124" rev64="64" revOS="4" revMin="124" revMax="0"/>
      <pm:docPrefs xmlns:pm="smNativeData" id="1691961012" fixedDigits="0" showNotice="1" showFrameBounds="1" autoChart="1" recalcOnPrint="1" recalcOnCopy="1" finalRounding="1" compatTextArt="1" tab="567" useDefinedPrintRange="1" printArea="currentSheet"/>
      <pm:compatibility xmlns:pm="smNativeData" id="1691961012" overlapCells="1"/>
      <pm:defCurrency xmlns:pm="smNativeData" id="1691961012"/>
    </ext>
  </extLst>
</workbook>
</file>

<file path=xl/sharedStrings.xml><?xml version="1.0" encoding="utf-8"?>
<sst xmlns="http://schemas.openxmlformats.org/spreadsheetml/2006/main" count="26" uniqueCount="22">
  <si>
    <t xml:space="preserve">Grundstellen - Anrechnungsstunden für Lehrer - Leitungszeit </t>
  </si>
  <si>
    <t xml:space="preserve">Gesamtschule, Realschule, Sekundarschule mit/ohne Ganztagszuschlag für Schuljahr 2023/24  über 10 Stellen                          </t>
  </si>
  <si>
    <t>Verordnung zur Ausführung des § 93 Abs. 2 Schulgesetz   (BASS 11 - 11 Nr. 1) - ab 01.08.2023</t>
  </si>
  <si>
    <t>Leitungszeit  +1 gemäß AVO-RL Nr. 10.2.3 (BASS 11 - 11 Nr. 1.1)</t>
  </si>
  <si>
    <t>Autor: Hans-Peter Mach, Velbert, 15.08.2023</t>
  </si>
  <si>
    <t>Relation Schüler je Stelle Sek I:  Gesamtschule 18,36  Sekundarschule 16,27  Realschule 20,19</t>
  </si>
  <si>
    <t>Relation Schüler je Stelle Sek I</t>
  </si>
  <si>
    <t xml:space="preserve"> &lt;----------</t>
  </si>
  <si>
    <t>Relation Schüler je Stelle Sek II Gesamtschule 12,7</t>
  </si>
  <si>
    <t>Schülerzahl Sek I gesamt</t>
  </si>
  <si>
    <t>Schülerzahl Sek I im Ganztag (0 oder Sek I gesamt)</t>
  </si>
  <si>
    <t>Schülerzahl Sek II</t>
  </si>
  <si>
    <t>Grundstellenzahl Sek I</t>
  </si>
  <si>
    <t>Grundstellenzahl Sek I Ganztag</t>
  </si>
  <si>
    <t>Ganztagsstellenzuschlag Sek I</t>
  </si>
  <si>
    <t>Grundstellenzahl Sek II</t>
  </si>
  <si>
    <t>Summe der Grundstellen plus Ganztagsstellenzuschlag</t>
  </si>
  <si>
    <t>Summe der Grundstellen plus Ganztagsstellenzuschlag gerundet</t>
  </si>
  <si>
    <t>Anrechnungsstunden Sek I</t>
  </si>
  <si>
    <t>Anrechnungsstunden Sek II</t>
  </si>
  <si>
    <t>Summe der Anrechnungsstunden für Lehrer</t>
  </si>
  <si>
    <t>Leitungszeit incl. 1 Std.</t>
  </si>
</sst>
</file>

<file path=xl/styles.xml><?xml version="1.0" encoding="utf-8"?>
<styleSheet xmlns="http://schemas.openxmlformats.org/spreadsheetml/2006/main">
  <numFmts count="11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2" formatCode="0.00"/>
    <numFmt numFmtId="1" formatCode="0"/>
  </numFmts>
  <fonts count="6">
    <font>
      <name val="Arial"/>
      <family val="2"/>
      <color rgb="FF000000"/>
      <sz val="10"/>
      <extLst>
        <ext uri="smNativeData">
          <pm:charSpec xmlns:pm="smNativeData" id="169196101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color rgb="FF000000"/>
      <sz val="12"/>
      <extLst>
        <ext uri="smNativeData">
          <pm:charSpec xmlns:pm="smNativeData" id="1691961012" ulstyle="none" kern="1">
            <pm:latin face="Arial" sz="240" lang="default"/>
            <pm:cs face="Times New Roman" sz="240" lang="default"/>
            <pm:ea face="SimSun" sz="240" lang="default"/>
          </pm:charSpec>
        </ext>
      </extLst>
    </font>
    <font>
      <name val="Arial"/>
      <family val="2"/>
      <b/>
      <color rgb="FF000000"/>
      <sz val="12"/>
      <extLst>
        <ext uri="smNativeData">
          <pm:charSpec xmlns:pm="smNativeData" id="1691961012" ulstyle="none" kern="1">
            <pm:latin face="Arial" sz="240" lang="default" weight="bold"/>
            <pm:cs face="Times New Roman" sz="240" lang="default" weight="bold"/>
            <pm:ea face="SimSun" sz="240" lang="default" weight="bold"/>
          </pm:charSpec>
        </ext>
      </extLst>
    </font>
    <font>
      <name val="Arial"/>
      <family val="2"/>
      <b/>
      <color rgb="FF000000"/>
      <sz val="14"/>
      <extLst>
        <ext uri="smNativeData">
          <pm:charSpec xmlns:pm="smNativeData" id="1691961012" ulstyle="none" kern="1">
            <pm:latin face="Arial" sz="280" lang="default" weight="bold"/>
            <pm:cs face="Times New Roman" sz="280" lang="default" weight="bold"/>
            <pm:ea face="SimSun" sz="280" lang="default" weight="bold"/>
          </pm:charSpec>
        </ext>
      </extLst>
    </font>
    <font>
      <name val="Arial"/>
      <family val="2"/>
      <b/>
      <color rgb="FF000000"/>
      <sz val="10"/>
      <extLst>
        <ext uri="smNativeData">
          <pm:charSpec xmlns:pm="smNativeData" id="1691961012" ulstyle="none" kern="1">
            <pm:latin face="Arial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Arial"/>
      <family val="2"/>
      <b/>
      <color rgb="FFFF0000"/>
      <sz val="12"/>
      <extLst>
        <ext uri="smNativeData">
          <pm:charSpec xmlns:pm="smNativeData" id="1691961012" fgClr="FF0000" ulstyle="none" kern="1">
            <pm:latin face="Arial" sz="240" lang="default" weight="bold"/>
            <pm:cs face="Times New Roman" sz="240" lang="default" weight="bold"/>
            <pm:ea face="SimSun" sz="240" lang="default" weight="bold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691961012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9196101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9196101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 customBuiltin="1"/>
  </cellStyles>
  <tableStyles count="0"/>
  <extLst>
    <ext uri="smNativeData">
      <pm:charStyles xmlns:pm="smNativeData" id="1691961012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33"/>
  <sheetViews>
    <sheetView tabSelected="1" view="normal" workbookViewId="0">
      <selection activeCell="A6" sqref="A6"/>
    </sheetView>
  </sheetViews>
  <sheetFormatPr baseColWidth="10" defaultColWidth="10.612613" defaultRowHeight="13.45"/>
  <cols>
    <col min="1" max="1" width="78.378378" customWidth="1"/>
    <col min="2" max="2" width="15.621622" customWidth="1"/>
    <col min="3" max="3" width="26.000000" customWidth="1"/>
    <col min="4" max="4" width="44.126126" customWidth="1"/>
  </cols>
  <sheetData>
    <row r="1" spans="1:4">
      <c r="A1" s="14" t="s">
        <v>0</v>
      </c>
      <c r="B1" s="14"/>
      <c r="C1" s="14"/>
      <c r="D1" s="14"/>
    </row>
    <row r="2" spans="1:4">
      <c r="A2" s="3" t="s">
        <v>1</v>
      </c>
      <c r="B2" s="3"/>
      <c r="C2" s="3"/>
      <c r="D2" s="3"/>
    </row>
    <row r="3" spans="1:4">
      <c r="A3" s="3" t="s">
        <v>2</v>
      </c>
      <c r="B3" s="3"/>
      <c r="C3" s="3"/>
      <c r="D3" s="3"/>
    </row>
    <row r="4" spans="1:4">
      <c r="A4" s="3" t="s">
        <v>3</v>
      </c>
      <c r="B4" s="3"/>
      <c r="C4" s="3"/>
      <c r="D4" s="3"/>
    </row>
    <row r="5" spans="1:4">
      <c r="A5" s="3"/>
      <c r="B5" s="3"/>
      <c r="C5" s="3"/>
      <c r="D5" s="3"/>
    </row>
    <row r="6" spans="1:1">
      <c r="A6" s="3" t="s">
        <v>4</v>
      </c>
    </row>
    <row r="8" spans="1:3">
      <c r="A8" s="3" t="s">
        <v>5</v>
      </c>
      <c r="C8" s="7"/>
    </row>
    <row r="9" spans="1:3">
      <c r="A9" s="3" t="s">
        <v>6</v>
      </c>
      <c r="B9" s="12" t="n">
        <v>20.1900000000000013</v>
      </c>
      <c r="C9" s="7" t="s">
        <v>7</v>
      </c>
    </row>
    <row r="10" spans="1:3">
      <c r="A10" s="3" t="s">
        <v>8</v>
      </c>
      <c r="B10" s="12" t="n">
        <v>0</v>
      </c>
      <c r="C10" s="7" t="s">
        <v>7</v>
      </c>
    </row>
    <row r="11" spans="2:2">
      <c r="B11" s="8"/>
    </row>
    <row r="12" spans="2:2">
      <c r="B12" s="8"/>
    </row>
    <row r="13" spans="1:3">
      <c r="A13" s="3" t="s">
        <v>9</v>
      </c>
      <c r="B13" s="12" t="n">
        <v>480</v>
      </c>
      <c r="C13" s="7" t="s">
        <v>7</v>
      </c>
    </row>
    <row r="14" spans="1:3">
      <c r="A14" s="3" t="s">
        <v>10</v>
      </c>
      <c r="B14" s="13" t="n">
        <v>480</v>
      </c>
      <c r="C14" s="7" t="s">
        <v>7</v>
      </c>
    </row>
    <row r="15" spans="1:3">
      <c r="A15" s="3" t="s">
        <v>11</v>
      </c>
      <c r="B15" s="12" t="n">
        <v>0</v>
      </c>
      <c r="C15" s="7" t="s">
        <v>7</v>
      </c>
    </row>
    <row r="16" spans="1:2">
      <c r="A16" s="3"/>
      <c r="B16" s="9"/>
    </row>
    <row r="17" spans="1:2">
      <c r="A17" s="3" t="s">
        <v>12</v>
      </c>
      <c r="B17" s="10">
        <f>ROUNDDOWN(B13/B9,2)</f>
        <v>23.7699999999999996</v>
      </c>
    </row>
    <row r="18" spans="1:2">
      <c r="A18" s="3" t="s">
        <v>13</v>
      </c>
      <c r="B18" s="10">
        <f>ROUNDDOWN(B14/B9,2)</f>
        <v>23.7699999999999996</v>
      </c>
    </row>
    <row r="19" spans="1:2">
      <c r="A19" s="3" t="s">
        <v>14</v>
      </c>
      <c r="B19" s="11">
        <f>ROUND(B18*0.2,1)</f>
        <v>4.79999999999999982</v>
      </c>
    </row>
    <row r="20" spans="1:2">
      <c r="A20" s="3" t="s">
        <v>15</v>
      </c>
      <c r="B20" s="10">
        <f>IF(B15=0,0,ROUNDDOWN(B15/B10,2))</f>
        <v>0</v>
      </c>
    </row>
    <row r="21" spans="1:2">
      <c r="A21" s="3" t="s">
        <v>16</v>
      </c>
      <c r="B21" s="10">
        <f>B17+B20+B19</f>
        <v>28.5700000000000003</v>
      </c>
    </row>
    <row r="22" spans="1:2">
      <c r="A22" s="3" t="s">
        <v>17</v>
      </c>
      <c r="B22" s="11">
        <f>FLOOR(B21,0.5)</f>
        <v>28.5</v>
      </c>
    </row>
    <row r="23" spans="1:2">
      <c r="A23" s="3"/>
      <c r="B23" s="4"/>
    </row>
    <row r="24" spans="1:2">
      <c r="A24" s="3" t="s">
        <v>18</v>
      </c>
      <c r="B24" s="9">
        <f>ROUND((B17+B19)*0.5,0)</f>
        <v>14</v>
      </c>
    </row>
    <row r="25" spans="1:2">
      <c r="A25" s="3" t="s">
        <v>19</v>
      </c>
      <c r="B25" s="9">
        <f>ROUND(B20*1.2,0)</f>
        <v>0</v>
      </c>
    </row>
    <row r="26" spans="1:2">
      <c r="A26" s="3" t="s">
        <v>20</v>
      </c>
      <c r="B26" s="9">
        <f>B24+B25</f>
        <v>14</v>
      </c>
    </row>
    <row r="27" spans="1:2">
      <c r="A27" s="3" t="s">
        <v>21</v>
      </c>
      <c r="B27" s="9">
        <f>IF(B22&gt;=50,ROUND(9+1+50*0.7+(B22-50)*0.3,0),ROUND(9+1+B22*0.7,0))</f>
        <v>30</v>
      </c>
    </row>
    <row r="28" spans="1:2">
      <c r="A28" s="3"/>
      <c r="B28" s="4"/>
    </row>
    <row r="29" spans="1:2">
      <c r="A29" s="3"/>
      <c r="B29" s="2"/>
    </row>
    <row r="30" spans="1:2">
      <c r="A30" s="3"/>
      <c r="B30" s="4"/>
    </row>
    <row r="31" spans="1:4">
      <c r="A31" s="3"/>
      <c r="B31" s="5"/>
      <c r="D31" s="1"/>
    </row>
    <row r="32" spans="1:4">
      <c r="A32" s="3"/>
      <c r="B32" s="6"/>
      <c r="D32" s="1"/>
    </row>
    <row r="33" spans="2:4">
      <c r="B33" s="1"/>
      <c r="D33" s="1"/>
    </row>
  </sheetData>
  <mergeCells count="1">
    <mergeCell ref="A1:D1"/>
  </mergeCells>
  <printOptions>
    <extLst>
      <ext uri="smNativeData">
        <pm:pageFlags xmlns:pm="smNativeData" id="1691961012" printRowHead="0" printColHead="0" printHeadLine="0" printFootLine="0" autoHeightHeader="0" autoHeightFooter="0" fitToPageBoth="1"/>
      </ext>
    </extLst>
  </printOptions>
  <pageMargins left="0.787500" right="0.787500" top="0.984028" bottom="0.984028" header="0.492361" footer="0.492361"/>
  <pageSetup paperSize="9" scale="72" fitToWidth="0" fitToHeight="1"/>
  <headerFooter>
    <extLst>
      <ext uri="smNativeData">
        <pm:header xmlns:pm="smNativeData" id="1691961012" l="56" r="56" t="56" b="56" borderId="0" fillId="0" vertical="0"/>
        <pm:footer xmlns:pm="smNativeData" id="1691961012" l="56" r="56" t="56" b="56" borderId="0" fillId="0" vertical="2"/>
        <pm:paperBin xmlns:pm="smNativeData" id="1691961012" Id="0" type="0" value="0"/>
        <pm:paperBin xmlns:pm="smNativeData" id="1691961012" Id="1" type="0" value="0"/>
      </ext>
    </extLst>
  </headerFooter>
  <extLst>
    <ext uri="smNativeData">
      <pm:sheetPrefs xmlns:pm="smNativeData" day="169196101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mach</cp:lastModifiedBy>
  <cp:revision>0</cp:revision>
  <cp:lastPrinted>2019-10-25T15:11:24Z</cp:lastPrinted>
  <dcterms:created xsi:type="dcterms:W3CDTF">2011-03-12T11:07:23Z</dcterms:created>
  <dcterms:modified xsi:type="dcterms:W3CDTF">2023-08-13T21:10:12Z</dcterms:modified>
</cp:coreProperties>
</file>