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245" yWindow="14" windowWidth="11574" windowHeight="6792"/>
  </bookViews>
  <sheets>
    <sheet name="Tabelle1" sheetId="1" r:id="rId1"/>
  </sheets>
  <definedNames>
    <definedName name="_xlnm.Print_Area" localSheetId="0">Tabelle1!$A$1:$H$83</definedName>
  </definedNames>
  <calcPr calcId="145621"/>
</workbook>
</file>

<file path=xl/calcChain.xml><?xml version="1.0" encoding="utf-8"?>
<calcChain xmlns="http://schemas.openxmlformats.org/spreadsheetml/2006/main">
  <c r="E17" i="1" l="1"/>
  <c r="E18" i="1" s="1"/>
  <c r="G17" i="1"/>
  <c r="G16" i="1"/>
  <c r="F17" i="1"/>
  <c r="C21" i="1"/>
  <c r="C20" i="1"/>
  <c r="C16" i="1"/>
  <c r="C22" i="1"/>
  <c r="C27" i="1"/>
  <c r="C26" i="1"/>
  <c r="C25" i="1"/>
  <c r="C24" i="1"/>
  <c r="C23" i="1"/>
  <c r="C19" i="1"/>
  <c r="C18" i="1"/>
  <c r="C17" i="1"/>
  <c r="G18" i="1" l="1"/>
  <c r="F18" i="1"/>
  <c r="E19" i="1"/>
  <c r="G19" i="1" l="1"/>
  <c r="F19" i="1"/>
  <c r="E20" i="1"/>
  <c r="E21" i="1" l="1"/>
  <c r="G20" i="1"/>
  <c r="F20" i="1"/>
  <c r="E22" i="1" l="1"/>
  <c r="G21" i="1"/>
  <c r="F21" i="1"/>
  <c r="G22" i="1" l="1"/>
  <c r="F22" i="1"/>
  <c r="E23" i="1"/>
  <c r="G23" i="1" l="1"/>
  <c r="F23" i="1"/>
  <c r="E24" i="1"/>
  <c r="E25" i="1" l="1"/>
  <c r="G24" i="1"/>
  <c r="F24" i="1"/>
  <c r="E26" i="1" l="1"/>
  <c r="G25" i="1"/>
  <c r="F25" i="1"/>
  <c r="G26" i="1" l="1"/>
  <c r="F26" i="1"/>
  <c r="E27" i="1"/>
  <c r="G27" i="1" l="1"/>
  <c r="F27" i="1"/>
</calcChain>
</file>

<file path=xl/sharedStrings.xml><?xml version="1.0" encoding="utf-8"?>
<sst xmlns="http://schemas.openxmlformats.org/spreadsheetml/2006/main" count="63" uniqueCount="63">
  <si>
    <t>Stufe</t>
  </si>
  <si>
    <t>Stufe ab Datum</t>
  </si>
  <si>
    <t>0692</t>
  </si>
  <si>
    <t xml:space="preserve"> </t>
  </si>
  <si>
    <t>Beginn des Stufenaufstiegs</t>
  </si>
  <si>
    <t>nächste Stufe in Jahren</t>
  </si>
  <si>
    <t xml:space="preserve">  &lt;-- BDA</t>
  </si>
  <si>
    <t>Regelung vor 1. Juni 2013 (Dienstaltersstufen)</t>
  </si>
  <si>
    <t>Erfahrungsstufe</t>
  </si>
  <si>
    <t>Alter in Jahren</t>
  </si>
  <si>
    <t>06 = Geburtsmonat     92 = Jahr 21. Geburtstag</t>
  </si>
  <si>
    <t>Jahr 21. Geburtstag: höchstens 99</t>
  </si>
  <si>
    <t>Die Stufe 11 ist die letzte Stufe für A 8 bis A 10. Die Stufe 12 ist die letzte Stufe für A 11 bis A 16.</t>
  </si>
  <si>
    <t>Auszug aus:</t>
  </si>
  <si>
    <t xml:space="preserve">(1) Das Grundgehalt wird, soweit die Besoldungsordnung nicht feste Gehälter vorsieht, nach Stufen (Erfahrungsstufen) </t>
  </si>
  <si>
    <t xml:space="preserve">bemessen. Dabei erfolgt der Aufstieg in eine nächsthöhere Stufe nach bestimmten Zeiten mit dienstlicher Erfahrung und der </t>
  </si>
  <si>
    <t>Leistung.</t>
  </si>
  <si>
    <t xml:space="preserve">(2) Mit der ersten Ernennung in ein Beamtenverhältnis mit Anspruch auf Dienstbezüge im Geltungsbereich dieses Gesetzes </t>
  </si>
  <si>
    <t xml:space="preserve">wird ein Grundgehalt der ersten mit einem Grundgehaltsbetrag ausgewiesenen Stufe der maßgeblichen Besoldungsgruppe </t>
  </si>
  <si>
    <t xml:space="preserve">wird mit Wirkung vom Ersten des Monats festgesetzt, in dem das Beamtenverhältnis begründet wird. </t>
  </si>
  <si>
    <t xml:space="preserve">der Stufenaufstieg. Frühere Dienstzeiten mit Anspruch auf Dienstbezüge in einem Beamten-, Richter- oder Soldatenverhältnis </t>
  </si>
  <si>
    <t xml:space="preserve">Vorverlegung des Beginns des Stufenaufstiegs auf den Zeitpunkt der ersten Ernennung mit Anspruch auf Dienstbezüge, soweit </t>
  </si>
  <si>
    <t>personalaktenführende Dienststelle.]</t>
  </si>
  <si>
    <t xml:space="preserve">(3) Das Grundgehalt steigt bis zur fünften Stufe im Abstand von zwei Jahren, bis zur neunten Stufe im Abstand von drei Jahren </t>
  </si>
  <si>
    <t xml:space="preserve">und darüber hinaus im Abstand von vier Jahren. Zeiten ohne Anspruch auf Grundgehalt verzögern den Stufenaufstieg, soweit in </t>
  </si>
  <si>
    <t>gelten in den Fällen des Absatzes 2 Satz 4 entsprechend.</t>
  </si>
  <si>
    <t xml:space="preserve">(4) Bei dauerhaft herausragenden Leistungen kann für Beamtinnen und Beamte der Besoldungsordnung A die nächsthöhere </t>
  </si>
  <si>
    <t xml:space="preserve">Stufe als Grundgehalt vorweg festgesetzt werden (Leistungsstufe). Die Zahl der in einem Kalenderjahr bei einem Dienstherrn </t>
  </si>
  <si>
    <t xml:space="preserve">vergebenen Leistungsstufen darf 15 vom Hundert der Zahl der bei dem Dienstherrn vorhandenen Beamtinnen und Beamten der </t>
  </si>
  <si>
    <t xml:space="preserve">Besoldungsordnung A, die das Endgrundgehalt noch nicht erreicht haben, nicht übersteigen. Wird festgestellt, dass die Leistung </t>
  </si>
  <si>
    <t xml:space="preserve">nicht den mit dem Amt verbundenen durchschnittlichen Anforderungen entspricht, verbleibt die Beamtin oder der Beamte in der </t>
  </si>
  <si>
    <t xml:space="preserve">bisherigen Stufe, bis die Leistung ein Aufsteigen in die nächsthöhere Stufe rechtfertigt. Eine darüber liegende Stufe, die ohne </t>
  </si>
  <si>
    <t xml:space="preserve">die Hemmung des Aufstiegs inzwischen erreicht wäre, darf frühestens nach Ablauf eines Jahres als Grundgehalt festgesetzt </t>
  </si>
  <si>
    <t xml:space="preserve">werden, wenn in diesem Zeitraum anforderungsgerechte Leistungen erbracht worden sind. Die Landesregierung wird </t>
  </si>
  <si>
    <t xml:space="preserve">ermächtigt, zur Gewährung von Leistungsstufen und zur Hemmung des Aufstiegs in den Stufen nähere Regelungen durch </t>
  </si>
  <si>
    <t xml:space="preserve">Rechtsverordnung zu treffen. In der Rechtsverordnung kann zugelassen werden, dass bei Dienstherren mit weniger als sieben </t>
  </si>
  <si>
    <t xml:space="preserve">Beamtinnen und Beamten im Sinne des Satzes 2 in jedem Kalenderjahr einer Beamtin oder einem Beamten die Leistungsstufe </t>
  </si>
  <si>
    <t>gewährt wird.</t>
  </si>
  <si>
    <t xml:space="preserve">(5) Absatz 4 gilt nicht für Beamtinnen und Beamte im Beamtenverhältnis auf Probe nach § 4 Absatz 3 des </t>
  </si>
  <si>
    <t xml:space="preserve">Beamtenstatusgesetzes. Die Entscheidung über die Gewährung einer Leistungsstufe oder über die Hemmung des Aufstiegs </t>
  </si>
  <si>
    <t xml:space="preserve">trifft die zuständige oberste Dienstbehörde oder die von ihr bestimmte Stelle. Die Entscheidung ist der Beamtin oder dem </t>
  </si>
  <si>
    <t>Beamten schriftlich mitzuteilen. Widerspruch und Anfechtungsklage haben keine aufschiebende Wirkung.</t>
  </si>
  <si>
    <t xml:space="preserve">(6) Für die Dauer einer vorläufigen Dienstenthebung verbleibt die Beamtin oder der Beamte in der bisherigen Stufe. Führt ein </t>
  </si>
  <si>
    <t xml:space="preserve">Disziplinarverfahren nicht zur Entfernung aus dem Beamtenverhältnis oder endet das Beamtenverhältnis nicht durch Entlassung </t>
  </si>
  <si>
    <t xml:space="preserve">auf Antrag oder infolge strafgerichtlicher Verurteilung, so regelt sich das Aufsteigen im Zeitraum der vorläufigen </t>
  </si>
  <si>
    <t>Dienstenthebung nach Absatz 3</t>
  </si>
  <si>
    <r>
      <t>[Stufenfestsetzungsbescheid als Verwaltungsakt mit Rechtsbehelfsbelehrung]</t>
    </r>
    <r>
      <rPr>
        <sz val="14"/>
        <rFont val="Arial"/>
        <family val="2"/>
      </rPr>
      <t xml:space="preserve">. Ausgehend von diesem Zeitpunkt beginnt </t>
    </r>
  </si>
  <si>
    <r>
      <t xml:space="preserve">der Beamtin oder dem Beamten schriftlich mitzuteilen. </t>
    </r>
    <r>
      <rPr>
        <b/>
        <sz val="14"/>
        <rFont val="Arial"/>
        <family val="2"/>
      </rPr>
      <t xml:space="preserve">[Zuständig für den Erlass des Stufenfestsetzungsbescheids ist die </t>
    </r>
  </si>
  <si>
    <t xml:space="preserve">  Der Beginn des Stufenaufstiegs ist der Erste des Monats der Ernennung in ein Beamtenverhältnis.</t>
  </si>
  <si>
    <t xml:space="preserve">  In die Felder mit roter Schrift sind die Erfahrungsstufe und der Beginn des Stufenaufstiegs einzutragen.</t>
  </si>
  <si>
    <r>
      <t xml:space="preserve"> und Stufe </t>
    </r>
    <r>
      <rPr>
        <sz val="10"/>
        <color indexed="10"/>
        <rFont val="Arial"/>
        <family val="2"/>
      </rPr>
      <t>1</t>
    </r>
    <r>
      <rPr>
        <sz val="10"/>
        <rFont val="Arial"/>
      </rPr>
      <t>.</t>
    </r>
  </si>
  <si>
    <t>Stufenfestsetzung gemäß § 29 Abs. 2 LBesG NRW  und folgende Stufen</t>
  </si>
  <si>
    <t>Regelung nach LBesG NRW ab 1. Juni 2013 (Erfahrungsstufen)</t>
  </si>
  <si>
    <t>Besoldungsgesetz für das Land Nordrhein-Westfalen (LBesG NRW): Inkrafttreten zum 1. Juni 2013</t>
  </si>
  <si>
    <t>§ 29 Bemessung des Grundgehaltes</t>
  </si>
  <si>
    <t xml:space="preserve">(Anfangsgrundgehalt) festgesetzt, soweit nicht berücksichtigungsfähige Zeiten nach § 30 Absatz 1 anerkannt werden. Die Stufe </t>
  </si>
  <si>
    <t xml:space="preserve">bei einem öffentlich-rechtlichen Dienstherrn (§ 31 Absatz 1) im Geltungsbereich des Grundgesetzes führen zu einer </t>
  </si>
  <si>
    <t xml:space="preserve">in § 30 Absatz 4 nichts anderes bestimmt ist; Satz 1 zweiter Halbsatz und Sätze 2 und 3 gelten entsprechend. Die Stufenfestsetzung ist </t>
  </si>
  <si>
    <t xml:space="preserve">§ 30 Absatz 2 nichts anderes bestimmt ist. Die Zeiten nach Satz 2 werden auf volle Monate abgerundet. Die Sätze 1 bis 3 </t>
  </si>
  <si>
    <r>
      <t xml:space="preserve"> Berechnung vor 01.01.2000 möglich z. B. mit  Eintragung </t>
    </r>
    <r>
      <rPr>
        <sz val="12"/>
        <color indexed="10"/>
        <rFont val="Arial"/>
      </rPr>
      <t>1999</t>
    </r>
  </si>
  <si>
    <t>Berechnung mit beliebigem Datum möglich.</t>
  </si>
  <si>
    <r>
      <t xml:space="preserve"> Berechnung nach 01.01.2000 rechts möglich mit  Eintragung z. B. </t>
    </r>
    <r>
      <rPr>
        <sz val="10"/>
        <color indexed="10"/>
        <rFont val="Arial"/>
      </rPr>
      <t>01.07.2001</t>
    </r>
  </si>
  <si>
    <t>Autor: Hans-Peter Mach, Velbert, 01.11.2018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</si>
</sst>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10"/>
      <name val="Arial"/>
    </font>
    <font>
      <sz val="14"/>
      <name val="Arial"/>
      <family val="2"/>
    </font>
    <font>
      <b/>
      <sz val="20"/>
      <color indexed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2"/>
      <name val="Arial"/>
    </font>
    <font>
      <b/>
      <sz val="10"/>
      <name val="Arial"/>
      <family val="2"/>
    </font>
    <font>
      <sz val="14"/>
      <name val="Arial"/>
    </font>
    <font>
      <sz val="10.5"/>
      <name val="Arial"/>
    </font>
    <font>
      <b/>
      <sz val="15"/>
      <color indexed="10"/>
      <name val="Arial"/>
      <family val="2"/>
    </font>
    <font>
      <sz val="10"/>
      <color indexed="10"/>
      <name val="Arial"/>
      <family val="2"/>
    </font>
    <font>
      <sz val="12"/>
      <color indexed="10"/>
      <name val="Arial"/>
    </font>
    <font>
      <sz val="11"/>
      <name val="Arial"/>
    </font>
    <font>
      <sz val="10"/>
      <color indexed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0" borderId="0" xfId="0" applyNumberFormat="1"/>
    <xf numFmtId="1" fontId="0" fillId="0" borderId="0" xfId="0" applyNumberFormat="1"/>
    <xf numFmtId="0" fontId="4" fillId="0" borderId="0" xfId="0" applyFont="1"/>
    <xf numFmtId="1" fontId="4" fillId="0" borderId="0" xfId="0" applyNumberFormat="1" applyFont="1"/>
    <xf numFmtId="14" fontId="4" fillId="0" borderId="0" xfId="0" applyNumberFormat="1" applyFont="1"/>
    <xf numFmtId="0" fontId="5" fillId="0" borderId="0" xfId="0" applyFont="1"/>
    <xf numFmtId="1" fontId="5" fillId="0" borderId="0" xfId="0" applyNumberFormat="1" applyFont="1"/>
    <xf numFmtId="14" fontId="5" fillId="0" borderId="0" xfId="0" applyNumberFormat="1" applyFont="1"/>
    <xf numFmtId="0" fontId="6" fillId="0" borderId="0" xfId="0" applyFont="1"/>
    <xf numFmtId="1" fontId="6" fillId="0" borderId="0" xfId="0" applyNumberFormat="1" applyFont="1"/>
    <xf numFmtId="14" fontId="6" fillId="0" borderId="0" xfId="0" applyNumberFormat="1" applyFont="1"/>
    <xf numFmtId="0" fontId="8" fillId="0" borderId="0" xfId="0" applyFont="1"/>
    <xf numFmtId="0" fontId="9" fillId="0" borderId="0" xfId="0" applyFont="1"/>
    <xf numFmtId="49" fontId="5" fillId="0" borderId="0" xfId="0" applyNumberFormat="1" applyFont="1" applyBorder="1" applyAlignment="1"/>
    <xf numFmtId="0" fontId="0" fillId="0" borderId="1" xfId="0" applyBorder="1"/>
    <xf numFmtId="0" fontId="9" fillId="0" borderId="0" xfId="0" applyFont="1" applyBorder="1"/>
    <xf numFmtId="0" fontId="0" fillId="0" borderId="0" xfId="0" applyBorder="1"/>
    <xf numFmtId="0" fontId="0" fillId="0" borderId="2" xfId="0" applyBorder="1"/>
    <xf numFmtId="0" fontId="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0" fillId="0" borderId="3" xfId="0" applyBorder="1"/>
    <xf numFmtId="14" fontId="0" fillId="0" borderId="1" xfId="0" applyNumberFormat="1" applyBorder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5" fillId="0" borderId="0" xfId="0" applyFont="1" applyBorder="1"/>
    <xf numFmtId="0" fontId="8" fillId="0" borderId="0" xfId="0" applyFont="1" applyBorder="1"/>
    <xf numFmtId="0" fontId="0" fillId="0" borderId="4" xfId="0" applyBorder="1"/>
    <xf numFmtId="0" fontId="11" fillId="0" borderId="0" xfId="0" applyFont="1" applyBorder="1" applyAlignment="1">
      <alignment horizontal="center"/>
    </xf>
    <xf numFmtId="0" fontId="2" fillId="0" borderId="0" xfId="0" applyFont="1"/>
    <xf numFmtId="1" fontId="2" fillId="0" borderId="0" xfId="0" applyNumberFormat="1" applyFont="1"/>
    <xf numFmtId="14" fontId="2" fillId="0" borderId="0" xfId="0" applyNumberFormat="1" applyFont="1"/>
    <xf numFmtId="0" fontId="0" fillId="2" borderId="0" xfId="0" applyFill="1"/>
    <xf numFmtId="0" fontId="0" fillId="0" borderId="0" xfId="0" applyBorder="1" applyAlignment="1">
      <alignment horizontal="center"/>
    </xf>
    <xf numFmtId="0" fontId="0" fillId="0" borderId="2" xfId="0" applyFill="1" applyBorder="1"/>
    <xf numFmtId="0" fontId="2" fillId="0" borderId="0" xfId="0" applyFont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" fontId="0" fillId="0" borderId="8" xfId="0" applyNumberFormat="1" applyBorder="1"/>
    <xf numFmtId="14" fontId="0" fillId="0" borderId="8" xfId="0" applyNumberFormat="1" applyBorder="1"/>
    <xf numFmtId="0" fontId="0" fillId="0" borderId="8" xfId="0" applyBorder="1"/>
    <xf numFmtId="0" fontId="5" fillId="0" borderId="0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/>
    </xf>
    <xf numFmtId="14" fontId="13" fillId="0" borderId="0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vertical="center"/>
    </xf>
    <xf numFmtId="0" fontId="10" fillId="0" borderId="0" xfId="0" applyFont="1" applyBorder="1"/>
    <xf numFmtId="0" fontId="7" fillId="2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14" fontId="12" fillId="0" borderId="1" xfId="0" applyNumberFormat="1" applyFont="1" applyBorder="1" applyAlignment="1">
      <alignment horizontal="left" vertical="center"/>
    </xf>
    <xf numFmtId="14" fontId="12" fillId="0" borderId="0" xfId="0" applyNumberFormat="1" applyFont="1" applyBorder="1" applyAlignment="1">
      <alignment horizontal="left" vertical="center"/>
    </xf>
    <xf numFmtId="14" fontId="12" fillId="0" borderId="2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abSelected="1" view="pageBreakPreview" zoomScale="75" zoomScaleNormal="100" zoomScaleSheetLayoutView="75" workbookViewId="0">
      <selection activeCell="E6" sqref="E6:H6"/>
    </sheetView>
  </sheetViews>
  <sheetFormatPr baseColWidth="10" defaultRowHeight="12.9" x14ac:dyDescent="0.2"/>
  <cols>
    <col min="3" max="3" width="23.75" customWidth="1"/>
    <col min="4" max="4" width="21.25" customWidth="1"/>
    <col min="5" max="5" width="23.75" customWidth="1"/>
    <col min="6" max="6" width="29.5" customWidth="1"/>
    <col min="7" max="7" width="23.375" customWidth="1"/>
    <col min="8" max="8" width="14.625" customWidth="1"/>
  </cols>
  <sheetData>
    <row r="1" spans="1:9" ht="25.15" x14ac:dyDescent="0.4">
      <c r="A1" s="56" t="s">
        <v>51</v>
      </c>
      <c r="B1" s="56"/>
      <c r="C1" s="56"/>
      <c r="D1" s="56"/>
      <c r="E1" s="56"/>
      <c r="F1" s="56"/>
      <c r="G1" s="56"/>
      <c r="H1" s="56"/>
    </row>
    <row r="3" spans="1:9" ht="15.65" x14ac:dyDescent="0.25">
      <c r="A3" s="13" t="s">
        <v>62</v>
      </c>
    </row>
    <row r="4" spans="1:9" ht="13.6" thickBot="1" x14ac:dyDescent="0.25"/>
    <row r="5" spans="1:9" x14ac:dyDescent="0.2">
      <c r="A5" s="39"/>
      <c r="B5" s="40"/>
      <c r="C5" s="40"/>
      <c r="D5" s="40"/>
      <c r="E5" s="39"/>
      <c r="F5" s="40"/>
      <c r="G5" s="40"/>
      <c r="H5" s="41"/>
    </row>
    <row r="6" spans="1:9" ht="18.350000000000001" x14ac:dyDescent="0.2">
      <c r="A6" s="58" t="s">
        <v>7</v>
      </c>
      <c r="B6" s="59"/>
      <c r="C6" s="59"/>
      <c r="D6" s="59"/>
      <c r="E6" s="60" t="s">
        <v>52</v>
      </c>
      <c r="F6" s="61"/>
      <c r="G6" s="61"/>
      <c r="H6" s="62"/>
      <c r="I6" s="35"/>
    </row>
    <row r="7" spans="1:9" ht="18.350000000000001" x14ac:dyDescent="0.3">
      <c r="A7" s="51" t="s">
        <v>59</v>
      </c>
      <c r="B7" s="17"/>
      <c r="C7" s="17"/>
      <c r="D7" s="17"/>
      <c r="E7" s="70" t="s">
        <v>60</v>
      </c>
      <c r="F7" s="71"/>
      <c r="G7" s="71"/>
      <c r="H7" s="72"/>
    </row>
    <row r="8" spans="1:9" ht="18.350000000000001" x14ac:dyDescent="0.2">
      <c r="A8" s="52" t="s">
        <v>61</v>
      </c>
      <c r="B8" s="45"/>
      <c r="C8" s="45"/>
      <c r="D8" s="45"/>
      <c r="E8" s="46"/>
      <c r="F8" s="47"/>
      <c r="G8" s="47"/>
      <c r="H8" s="48"/>
      <c r="I8" s="35"/>
    </row>
    <row r="9" spans="1:9" ht="18.350000000000001" x14ac:dyDescent="0.2">
      <c r="A9" s="52" t="s">
        <v>50</v>
      </c>
      <c r="B9" s="45"/>
      <c r="C9" s="45"/>
      <c r="D9" s="45"/>
      <c r="E9" s="46"/>
      <c r="F9" s="47"/>
      <c r="G9" s="47"/>
      <c r="H9" s="48"/>
      <c r="I9" s="35"/>
    </row>
    <row r="10" spans="1:9" ht="25.15" x14ac:dyDescent="0.3">
      <c r="A10" s="53" t="s">
        <v>2</v>
      </c>
      <c r="B10" s="54" t="s">
        <v>6</v>
      </c>
      <c r="C10" s="14"/>
      <c r="D10" s="14"/>
      <c r="E10" s="63" t="s">
        <v>48</v>
      </c>
      <c r="F10" s="64"/>
      <c r="G10" s="64"/>
      <c r="H10" s="65"/>
    </row>
    <row r="11" spans="1:9" ht="15.65" x14ac:dyDescent="0.25">
      <c r="A11" s="15"/>
      <c r="B11" s="69" t="s">
        <v>10</v>
      </c>
      <c r="C11" s="69"/>
      <c r="D11" s="69"/>
      <c r="E11" s="66" t="s">
        <v>49</v>
      </c>
      <c r="F11" s="67"/>
      <c r="G11" s="67"/>
      <c r="H11" s="68"/>
    </row>
    <row r="12" spans="1:9" ht="15.65" x14ac:dyDescent="0.25">
      <c r="A12" s="15"/>
      <c r="B12" s="16" t="s">
        <v>11</v>
      </c>
      <c r="C12" s="16"/>
      <c r="D12" s="16"/>
      <c r="E12" s="24"/>
      <c r="F12" s="17"/>
      <c r="G12" s="17"/>
      <c r="H12" s="37"/>
    </row>
    <row r="13" spans="1:9" ht="18.350000000000001" x14ac:dyDescent="0.3">
      <c r="A13" s="15"/>
      <c r="B13" s="19"/>
      <c r="C13" s="19"/>
      <c r="D13" s="17"/>
      <c r="E13" s="15"/>
      <c r="F13" s="17"/>
      <c r="G13" s="36"/>
      <c r="H13" s="18"/>
    </row>
    <row r="14" spans="1:9" ht="13.6" x14ac:dyDescent="0.25">
      <c r="A14" s="15"/>
      <c r="B14" s="20" t="s">
        <v>0</v>
      </c>
      <c r="C14" s="20" t="s">
        <v>1</v>
      </c>
      <c r="D14" s="55" t="s">
        <v>9</v>
      </c>
      <c r="E14" s="25" t="s">
        <v>8</v>
      </c>
      <c r="F14" s="20" t="s">
        <v>4</v>
      </c>
      <c r="G14" s="20" t="s">
        <v>5</v>
      </c>
      <c r="H14" s="26"/>
    </row>
    <row r="15" spans="1:9" ht="18.350000000000001" x14ac:dyDescent="0.3">
      <c r="A15" s="15"/>
      <c r="B15" s="19"/>
      <c r="C15" s="19"/>
      <c r="D15" s="17"/>
      <c r="E15" s="15"/>
      <c r="F15" s="17"/>
      <c r="G15" s="17"/>
      <c r="H15" s="18"/>
    </row>
    <row r="16" spans="1:9" ht="19.05" x14ac:dyDescent="0.3">
      <c r="A16" s="15"/>
      <c r="B16" s="21">
        <v>1</v>
      </c>
      <c r="C16" s="22">
        <f>DATE(RIGHT($A$10,2),LEFT($A$10,2),1)</f>
        <v>32294</v>
      </c>
      <c r="D16" s="21">
        <v>21</v>
      </c>
      <c r="E16" s="49">
        <v>4</v>
      </c>
      <c r="F16" s="50">
        <v>40390</v>
      </c>
      <c r="G16" s="31">
        <f>IF(E16=" "," ",IF(E16&lt;5,2,IF(E16&gt;=9,4,3)))</f>
        <v>2</v>
      </c>
      <c r="H16" s="18"/>
    </row>
    <row r="17" spans="1:8" ht="18.350000000000001" x14ac:dyDescent="0.3">
      <c r="A17" s="15"/>
      <c r="B17" s="21">
        <v>2</v>
      </c>
      <c r="C17" s="22">
        <f>DATE(RIGHT($A$10,2)+2,LEFT($A$10,2),1)</f>
        <v>33024</v>
      </c>
      <c r="D17" s="21">
        <v>23</v>
      </c>
      <c r="E17" s="27">
        <f t="shared" ref="E17:E27" si="0">IF(E16&lt;12,E16+1," ")</f>
        <v>5</v>
      </c>
      <c r="F17" s="22">
        <f>IF(E17&lt;=12,DATE(YEAR(F16)+G16,MONTH(F16),DAY(F16))," ")</f>
        <v>41121</v>
      </c>
      <c r="G17" s="31">
        <f>IF(E17=" "," ",IF(E17&lt;5,2,IF(E17&gt;=9,4,3)))</f>
        <v>3</v>
      </c>
      <c r="H17" s="18"/>
    </row>
    <row r="18" spans="1:8" ht="18.350000000000001" x14ac:dyDescent="0.3">
      <c r="A18" s="15"/>
      <c r="B18" s="21">
        <v>3</v>
      </c>
      <c r="C18" s="22">
        <f>DATE(RIGHT($A$10,2)+4,LEFT($A$10,2),1)</f>
        <v>33755</v>
      </c>
      <c r="D18" s="21">
        <v>25</v>
      </c>
      <c r="E18" s="27">
        <f t="shared" si="0"/>
        <v>6</v>
      </c>
      <c r="F18" s="22">
        <f>IF(E18&lt;=12,DATE(YEAR(F17)+G17,MONTH(F17),DAY(F17))," ")</f>
        <v>42216</v>
      </c>
      <c r="G18" s="31">
        <f>IF(E18=" "," ",IF(E18&lt;5,2,IF(E18&gt;=9,4,3)))</f>
        <v>3</v>
      </c>
      <c r="H18" s="18"/>
    </row>
    <row r="19" spans="1:8" ht="18.350000000000001" x14ac:dyDescent="0.3">
      <c r="A19" s="15"/>
      <c r="B19" s="21">
        <v>4</v>
      </c>
      <c r="C19" s="22">
        <f>DATE(RIGHT($A$10,2)+6,LEFT($A$10,2),1)</f>
        <v>34485</v>
      </c>
      <c r="D19" s="21">
        <v>27</v>
      </c>
      <c r="E19" s="27">
        <f t="shared" si="0"/>
        <v>7</v>
      </c>
      <c r="F19" s="22">
        <f t="shared" ref="F19:F27" si="1">IF(E19&lt;=12,DATE(YEAR(F18)+G18,MONTH(F18),DAY(F18))," ")</f>
        <v>43312</v>
      </c>
      <c r="G19" s="31">
        <f t="shared" ref="G19:G27" si="2">IF(E19=" "," ",IF(E19&lt;5,2,IF(E19&gt;=9,4,3)))</f>
        <v>3</v>
      </c>
      <c r="H19" s="18"/>
    </row>
    <row r="20" spans="1:8" ht="18.350000000000001" x14ac:dyDescent="0.3">
      <c r="A20" s="15"/>
      <c r="B20" s="21">
        <v>5</v>
      </c>
      <c r="C20" s="22">
        <f>DATE(RIGHT($A$10,2)+8,LEFT($A$10,2),1)</f>
        <v>35216</v>
      </c>
      <c r="D20" s="21">
        <v>29</v>
      </c>
      <c r="E20" s="27">
        <f t="shared" si="0"/>
        <v>8</v>
      </c>
      <c r="F20" s="22">
        <f t="shared" si="1"/>
        <v>44408</v>
      </c>
      <c r="G20" s="31">
        <f t="shared" si="2"/>
        <v>3</v>
      </c>
      <c r="H20" s="18"/>
    </row>
    <row r="21" spans="1:8" ht="18.350000000000001" x14ac:dyDescent="0.3">
      <c r="A21" s="15"/>
      <c r="B21" s="21">
        <v>6</v>
      </c>
      <c r="C21" s="22">
        <f>DATE(RIGHT($A$10,2)+11,LEFT($A$10,2),1)</f>
        <v>36311</v>
      </c>
      <c r="D21" s="21">
        <v>32</v>
      </c>
      <c r="E21" s="27">
        <f t="shared" si="0"/>
        <v>9</v>
      </c>
      <c r="F21" s="22">
        <f t="shared" si="1"/>
        <v>45504</v>
      </c>
      <c r="G21" s="31">
        <f t="shared" si="2"/>
        <v>4</v>
      </c>
      <c r="H21" s="18"/>
    </row>
    <row r="22" spans="1:8" ht="18.350000000000001" x14ac:dyDescent="0.3">
      <c r="A22" s="15"/>
      <c r="B22" s="21">
        <v>7</v>
      </c>
      <c r="C22" s="22">
        <f>DATE(RIGHT($A$10,2)+14,LEFT($A$10,2),1)</f>
        <v>37407</v>
      </c>
      <c r="D22" s="21">
        <v>35</v>
      </c>
      <c r="E22" s="27">
        <f t="shared" si="0"/>
        <v>10</v>
      </c>
      <c r="F22" s="22">
        <f t="shared" si="1"/>
        <v>46965</v>
      </c>
      <c r="G22" s="31">
        <f t="shared" si="2"/>
        <v>4</v>
      </c>
      <c r="H22" s="18"/>
    </row>
    <row r="23" spans="1:8" ht="18.350000000000001" x14ac:dyDescent="0.3">
      <c r="A23" s="15"/>
      <c r="B23" s="21">
        <v>8</v>
      </c>
      <c r="C23" s="22">
        <f>DATE(RIGHT($A$10,2)+17,LEFT($A$10,2),1)</f>
        <v>38503</v>
      </c>
      <c r="D23" s="21">
        <v>38</v>
      </c>
      <c r="E23" s="27">
        <f t="shared" si="0"/>
        <v>11</v>
      </c>
      <c r="F23" s="22">
        <f t="shared" si="1"/>
        <v>48426</v>
      </c>
      <c r="G23" s="31">
        <f t="shared" si="2"/>
        <v>4</v>
      </c>
      <c r="H23" s="18"/>
    </row>
    <row r="24" spans="1:8" ht="18.350000000000001" x14ac:dyDescent="0.3">
      <c r="A24" s="15"/>
      <c r="B24" s="21">
        <v>9</v>
      </c>
      <c r="C24" s="22">
        <f>DATE(RIGHT($A$10,2)+20,LEFT($A$10,2),1)</f>
        <v>39599</v>
      </c>
      <c r="D24" s="21">
        <v>41</v>
      </c>
      <c r="E24" s="27">
        <f t="shared" si="0"/>
        <v>12</v>
      </c>
      <c r="F24" s="22">
        <f t="shared" si="1"/>
        <v>49887</v>
      </c>
      <c r="G24" s="31">
        <f t="shared" si="2"/>
        <v>4</v>
      </c>
      <c r="H24" s="18"/>
    </row>
    <row r="25" spans="1:8" ht="18.350000000000001" x14ac:dyDescent="0.3">
      <c r="A25" s="15"/>
      <c r="B25" s="21">
        <v>10</v>
      </c>
      <c r="C25" s="22">
        <f>DATE(RIGHT($A$10,2)+24,LEFT($A$10,2),1)</f>
        <v>41060</v>
      </c>
      <c r="D25" s="21">
        <v>45</v>
      </c>
      <c r="E25" s="27" t="str">
        <f t="shared" si="0"/>
        <v xml:space="preserve"> </v>
      </c>
      <c r="F25" s="22" t="str">
        <f t="shared" si="1"/>
        <v xml:space="preserve"> </v>
      </c>
      <c r="G25" s="31" t="str">
        <f t="shared" si="2"/>
        <v xml:space="preserve"> </v>
      </c>
      <c r="H25" s="18"/>
    </row>
    <row r="26" spans="1:8" ht="18.350000000000001" x14ac:dyDescent="0.3">
      <c r="A26" s="15"/>
      <c r="B26" s="21">
        <v>11</v>
      </c>
      <c r="C26" s="22">
        <f>DATE(RIGHT($A$10,2)+28,LEFT($A$10,2),1)</f>
        <v>42521</v>
      </c>
      <c r="D26" s="21">
        <v>49</v>
      </c>
      <c r="E26" s="27" t="str">
        <f t="shared" si="0"/>
        <v xml:space="preserve"> </v>
      </c>
      <c r="F26" s="22" t="str">
        <f t="shared" si="1"/>
        <v xml:space="preserve"> </v>
      </c>
      <c r="G26" s="31" t="str">
        <f t="shared" si="2"/>
        <v xml:space="preserve"> </v>
      </c>
      <c r="H26" s="18"/>
    </row>
    <row r="27" spans="1:8" ht="18.350000000000001" x14ac:dyDescent="0.3">
      <c r="A27" s="15"/>
      <c r="B27" s="21">
        <v>12</v>
      </c>
      <c r="C27" s="22">
        <f>DATE(RIGHT($A$10,2)+32,LEFT($A$10,2),1)</f>
        <v>43982</v>
      </c>
      <c r="D27" s="21">
        <v>53</v>
      </c>
      <c r="E27" s="27" t="str">
        <f t="shared" si="0"/>
        <v xml:space="preserve"> </v>
      </c>
      <c r="F27" s="22" t="str">
        <f t="shared" si="1"/>
        <v xml:space="preserve"> </v>
      </c>
      <c r="G27" s="31" t="str">
        <f t="shared" si="2"/>
        <v xml:space="preserve"> </v>
      </c>
      <c r="H27" s="18"/>
    </row>
    <row r="28" spans="1:8" ht="13.6" thickBot="1" x14ac:dyDescent="0.25">
      <c r="A28" s="23"/>
      <c r="B28" s="42"/>
      <c r="C28" s="43"/>
      <c r="D28" s="44"/>
      <c r="E28" s="23"/>
      <c r="F28" s="44"/>
      <c r="G28" s="44"/>
      <c r="H28" s="30"/>
    </row>
    <row r="29" spans="1:8" x14ac:dyDescent="0.2">
      <c r="B29" s="2"/>
      <c r="C29" s="1"/>
      <c r="E29" s="17"/>
      <c r="F29" s="17"/>
      <c r="G29" s="17"/>
      <c r="H29" s="17"/>
    </row>
    <row r="30" spans="1:8" ht="17.350000000000001" customHeight="1" x14ac:dyDescent="0.3">
      <c r="A30" s="57" t="s">
        <v>12</v>
      </c>
      <c r="B30" s="57"/>
      <c r="C30" s="57"/>
      <c r="D30" s="57"/>
      <c r="E30" s="57"/>
      <c r="F30" s="57"/>
      <c r="G30" s="57"/>
      <c r="H30" s="57"/>
    </row>
    <row r="31" spans="1:8" ht="17.350000000000001" customHeight="1" x14ac:dyDescent="0.3">
      <c r="A31" s="28"/>
      <c r="B31" s="2"/>
      <c r="C31" s="1"/>
      <c r="E31" s="28"/>
      <c r="F31" s="28"/>
      <c r="G31" s="17"/>
      <c r="H31" s="17"/>
    </row>
    <row r="32" spans="1:8" s="12" customFormat="1" ht="21.1" x14ac:dyDescent="0.35">
      <c r="A32" s="6" t="s">
        <v>13</v>
      </c>
      <c r="B32" s="9"/>
      <c r="C32" s="9"/>
      <c r="D32" s="9"/>
      <c r="E32" s="28"/>
      <c r="F32" s="28"/>
      <c r="G32" s="29"/>
      <c r="H32" s="29"/>
    </row>
    <row r="33" spans="1:5" ht="18.350000000000001" x14ac:dyDescent="0.3">
      <c r="A33" s="6" t="s">
        <v>53</v>
      </c>
      <c r="B33" s="10"/>
      <c r="C33" s="11"/>
      <c r="D33" s="9"/>
      <c r="E33" s="3"/>
    </row>
    <row r="34" spans="1:5" ht="18.350000000000001" x14ac:dyDescent="0.3">
      <c r="A34" s="6"/>
      <c r="B34" s="7"/>
      <c r="C34" s="8"/>
      <c r="D34" s="6"/>
      <c r="E34" s="3"/>
    </row>
    <row r="35" spans="1:5" ht="18.350000000000001" x14ac:dyDescent="0.3">
      <c r="A35" s="6" t="s">
        <v>54</v>
      </c>
      <c r="B35" s="10"/>
      <c r="C35" s="11"/>
      <c r="D35" s="3"/>
      <c r="E35" s="3"/>
    </row>
    <row r="36" spans="1:5" ht="15.65" x14ac:dyDescent="0.25">
      <c r="A36" s="3"/>
      <c r="B36" s="4"/>
      <c r="C36" s="5"/>
      <c r="D36" s="3"/>
      <c r="E36" s="3"/>
    </row>
    <row r="37" spans="1:5" ht="18.350000000000001" x14ac:dyDescent="0.3">
      <c r="A37" s="38" t="s">
        <v>14</v>
      </c>
      <c r="B37" s="33"/>
      <c r="C37" s="34"/>
      <c r="D37" s="32"/>
      <c r="E37" s="9"/>
    </row>
    <row r="38" spans="1:5" ht="18.350000000000001" x14ac:dyDescent="0.3">
      <c r="A38" s="38" t="s">
        <v>15</v>
      </c>
      <c r="B38" s="33"/>
      <c r="C38" s="34"/>
      <c r="D38" s="32"/>
      <c r="E38" s="3"/>
    </row>
    <row r="39" spans="1:5" ht="18.350000000000001" x14ac:dyDescent="0.3">
      <c r="A39" s="38" t="s">
        <v>16</v>
      </c>
      <c r="B39" s="32"/>
      <c r="C39" s="32"/>
      <c r="D39" s="32"/>
      <c r="E39" s="3"/>
    </row>
    <row r="40" spans="1:5" ht="18.350000000000001" x14ac:dyDescent="0.3">
      <c r="A40" s="6" t="s">
        <v>3</v>
      </c>
      <c r="B40" s="32"/>
      <c r="C40" s="32"/>
      <c r="D40" s="32"/>
      <c r="E40" s="3"/>
    </row>
    <row r="41" spans="1:5" ht="18.350000000000001" x14ac:dyDescent="0.3">
      <c r="A41" s="32" t="s">
        <v>17</v>
      </c>
      <c r="B41" s="32"/>
      <c r="C41" s="32"/>
      <c r="D41" s="32"/>
      <c r="E41" s="3"/>
    </row>
    <row r="42" spans="1:5" ht="18.350000000000001" x14ac:dyDescent="0.3">
      <c r="A42" s="32" t="s">
        <v>18</v>
      </c>
      <c r="B42" s="32"/>
      <c r="C42" s="32"/>
      <c r="D42" s="32"/>
      <c r="E42" s="3"/>
    </row>
    <row r="43" spans="1:5" ht="18.350000000000001" x14ac:dyDescent="0.3">
      <c r="A43" s="32" t="s">
        <v>55</v>
      </c>
      <c r="B43" s="32"/>
      <c r="C43" s="32"/>
      <c r="D43" s="32"/>
      <c r="E43" s="3"/>
    </row>
    <row r="44" spans="1:5" ht="18.350000000000001" x14ac:dyDescent="0.3">
      <c r="A44" s="32" t="s">
        <v>19</v>
      </c>
      <c r="B44" s="32"/>
      <c r="C44" s="6"/>
      <c r="D44" s="32"/>
      <c r="E44" s="3"/>
    </row>
    <row r="45" spans="1:5" ht="18.350000000000001" x14ac:dyDescent="0.3">
      <c r="A45" s="6" t="s">
        <v>46</v>
      </c>
      <c r="B45" s="32"/>
      <c r="C45" s="6"/>
      <c r="D45" s="32"/>
      <c r="E45" s="3"/>
    </row>
    <row r="46" spans="1:5" ht="18.350000000000001" x14ac:dyDescent="0.3">
      <c r="A46" s="32" t="s">
        <v>20</v>
      </c>
      <c r="B46" s="32"/>
      <c r="C46" s="32"/>
      <c r="D46" s="32"/>
      <c r="E46" s="3"/>
    </row>
    <row r="47" spans="1:5" ht="18.350000000000001" x14ac:dyDescent="0.3">
      <c r="A47" s="32" t="s">
        <v>56</v>
      </c>
      <c r="B47" s="32"/>
      <c r="C47" s="32"/>
      <c r="D47" s="32"/>
      <c r="E47" s="3"/>
    </row>
    <row r="48" spans="1:5" ht="18.350000000000001" x14ac:dyDescent="0.3">
      <c r="A48" s="32" t="s">
        <v>21</v>
      </c>
      <c r="B48" s="32"/>
      <c r="C48" s="32"/>
      <c r="D48" s="32"/>
      <c r="E48" s="3"/>
    </row>
    <row r="49" spans="1:5" ht="18.350000000000001" x14ac:dyDescent="0.3">
      <c r="A49" s="32" t="s">
        <v>57</v>
      </c>
      <c r="B49" s="32"/>
      <c r="C49" s="32"/>
      <c r="D49" s="32"/>
      <c r="E49" s="3"/>
    </row>
    <row r="50" spans="1:5" ht="18.350000000000001" x14ac:dyDescent="0.3">
      <c r="A50" s="32" t="s">
        <v>47</v>
      </c>
      <c r="B50" s="32"/>
      <c r="C50" s="32"/>
      <c r="D50" s="32"/>
      <c r="E50" s="3"/>
    </row>
    <row r="51" spans="1:5" ht="18.350000000000001" x14ac:dyDescent="0.3">
      <c r="A51" s="6" t="s">
        <v>22</v>
      </c>
      <c r="B51" s="32"/>
      <c r="C51" s="32"/>
      <c r="D51" s="32"/>
      <c r="E51" s="3"/>
    </row>
    <row r="52" spans="1:5" ht="18.350000000000001" x14ac:dyDescent="0.3">
      <c r="A52" s="32"/>
      <c r="B52" s="32"/>
      <c r="C52" s="32"/>
      <c r="D52" s="32"/>
      <c r="E52" s="3"/>
    </row>
    <row r="53" spans="1:5" ht="18.350000000000001" x14ac:dyDescent="0.3">
      <c r="A53" s="32" t="s">
        <v>23</v>
      </c>
      <c r="B53" s="32"/>
      <c r="C53" s="32"/>
      <c r="D53" s="32"/>
      <c r="E53" s="3"/>
    </row>
    <row r="54" spans="1:5" ht="18.350000000000001" x14ac:dyDescent="0.3">
      <c r="A54" s="32" t="s">
        <v>24</v>
      </c>
      <c r="B54" s="32"/>
      <c r="C54" s="32"/>
      <c r="D54" s="32"/>
      <c r="E54" s="3"/>
    </row>
    <row r="55" spans="1:5" ht="18.350000000000001" x14ac:dyDescent="0.3">
      <c r="A55" s="32" t="s">
        <v>58</v>
      </c>
      <c r="B55" s="32"/>
      <c r="C55" s="32"/>
      <c r="D55" s="32"/>
      <c r="E55" s="3"/>
    </row>
    <row r="56" spans="1:5" ht="18.350000000000001" x14ac:dyDescent="0.3">
      <c r="A56" s="32" t="s">
        <v>25</v>
      </c>
      <c r="B56" s="32"/>
      <c r="C56" s="32"/>
      <c r="D56" s="32"/>
      <c r="E56" s="3"/>
    </row>
    <row r="57" spans="1:5" ht="18.350000000000001" x14ac:dyDescent="0.3">
      <c r="A57" s="32"/>
      <c r="B57" s="32"/>
      <c r="C57" s="32"/>
      <c r="D57" s="32"/>
      <c r="E57" s="3"/>
    </row>
    <row r="58" spans="1:5" ht="18.350000000000001" x14ac:dyDescent="0.3">
      <c r="A58" s="32" t="s">
        <v>26</v>
      </c>
      <c r="B58" s="32"/>
      <c r="C58" s="32"/>
      <c r="D58" s="32"/>
      <c r="E58" s="3"/>
    </row>
    <row r="59" spans="1:5" ht="18.350000000000001" x14ac:dyDescent="0.3">
      <c r="A59" s="32" t="s">
        <v>27</v>
      </c>
      <c r="B59" s="32"/>
      <c r="C59" s="32"/>
      <c r="D59" s="32"/>
    </row>
    <row r="60" spans="1:5" ht="18.350000000000001" x14ac:dyDescent="0.3">
      <c r="A60" s="32" t="s">
        <v>28</v>
      </c>
      <c r="B60" s="32"/>
      <c r="C60" s="32"/>
      <c r="D60" s="32"/>
    </row>
    <row r="61" spans="1:5" ht="18.350000000000001" x14ac:dyDescent="0.3">
      <c r="A61" s="32" t="s">
        <v>29</v>
      </c>
      <c r="B61" s="32"/>
      <c r="C61" s="32"/>
      <c r="D61" s="32"/>
    </row>
    <row r="62" spans="1:5" ht="18.350000000000001" x14ac:dyDescent="0.3">
      <c r="A62" s="32" t="s">
        <v>30</v>
      </c>
      <c r="B62" s="32"/>
      <c r="C62" s="32"/>
      <c r="D62" s="32"/>
    </row>
    <row r="63" spans="1:5" ht="18.350000000000001" x14ac:dyDescent="0.3">
      <c r="A63" s="32" t="s">
        <v>31</v>
      </c>
      <c r="B63" s="32"/>
      <c r="C63" s="32"/>
      <c r="D63" s="32"/>
    </row>
    <row r="64" spans="1:5" ht="18.350000000000001" x14ac:dyDescent="0.3">
      <c r="A64" s="32" t="s">
        <v>32</v>
      </c>
      <c r="B64" s="32"/>
      <c r="C64" s="32"/>
      <c r="D64" s="32"/>
    </row>
    <row r="65" spans="1:4" ht="18.350000000000001" x14ac:dyDescent="0.3">
      <c r="A65" s="32" t="s">
        <v>33</v>
      </c>
      <c r="B65" s="32"/>
      <c r="C65" s="32"/>
      <c r="D65" s="32"/>
    </row>
    <row r="66" spans="1:4" ht="18.350000000000001" x14ac:dyDescent="0.3">
      <c r="A66" s="32" t="s">
        <v>34</v>
      </c>
      <c r="B66" s="32"/>
      <c r="C66" s="32"/>
      <c r="D66" s="32"/>
    </row>
    <row r="67" spans="1:4" ht="18.350000000000001" x14ac:dyDescent="0.3">
      <c r="A67" s="32" t="s">
        <v>35</v>
      </c>
      <c r="B67" s="32"/>
      <c r="C67" s="32"/>
      <c r="D67" s="32"/>
    </row>
    <row r="68" spans="1:4" ht="18.350000000000001" x14ac:dyDescent="0.3">
      <c r="A68" s="32" t="s">
        <v>36</v>
      </c>
      <c r="B68" s="32"/>
      <c r="C68" s="32"/>
      <c r="D68" s="32"/>
    </row>
    <row r="69" spans="1:4" ht="18.350000000000001" x14ac:dyDescent="0.3">
      <c r="A69" s="32" t="s">
        <v>37</v>
      </c>
      <c r="B69" s="32"/>
      <c r="C69" s="32"/>
      <c r="D69" s="32"/>
    </row>
    <row r="70" spans="1:4" ht="18.350000000000001" x14ac:dyDescent="0.3">
      <c r="A70" s="32"/>
      <c r="B70" s="32"/>
      <c r="C70" s="32"/>
      <c r="D70" s="32"/>
    </row>
    <row r="71" spans="1:4" ht="18.350000000000001" x14ac:dyDescent="0.3">
      <c r="A71" s="32" t="s">
        <v>38</v>
      </c>
      <c r="B71" s="32"/>
      <c r="C71" s="32"/>
      <c r="D71" s="32"/>
    </row>
    <row r="72" spans="1:4" ht="18.350000000000001" x14ac:dyDescent="0.3">
      <c r="A72" s="32" t="s">
        <v>39</v>
      </c>
      <c r="B72" s="32"/>
      <c r="C72" s="32"/>
      <c r="D72" s="32"/>
    </row>
    <row r="73" spans="1:4" ht="18.350000000000001" x14ac:dyDescent="0.3">
      <c r="A73" s="32" t="s">
        <v>40</v>
      </c>
      <c r="B73" s="32"/>
      <c r="C73" s="32"/>
      <c r="D73" s="32"/>
    </row>
    <row r="74" spans="1:4" ht="18.350000000000001" x14ac:dyDescent="0.3">
      <c r="A74" s="32" t="s">
        <v>41</v>
      </c>
      <c r="B74" s="32"/>
      <c r="C74" s="32"/>
      <c r="D74" s="32"/>
    </row>
    <row r="75" spans="1:4" ht="18.350000000000001" x14ac:dyDescent="0.3">
      <c r="A75" s="32"/>
      <c r="B75" s="32"/>
      <c r="C75" s="32"/>
      <c r="D75" s="32"/>
    </row>
    <row r="76" spans="1:4" ht="18.350000000000001" x14ac:dyDescent="0.3">
      <c r="A76" s="32" t="s">
        <v>42</v>
      </c>
      <c r="B76" s="32"/>
      <c r="C76" s="32"/>
      <c r="D76" s="32"/>
    </row>
    <row r="77" spans="1:4" ht="18.350000000000001" x14ac:dyDescent="0.3">
      <c r="A77" s="32" t="s">
        <v>43</v>
      </c>
      <c r="B77" s="32"/>
      <c r="C77" s="32"/>
      <c r="D77" s="32"/>
    </row>
    <row r="78" spans="1:4" ht="18.350000000000001" x14ac:dyDescent="0.3">
      <c r="A78" s="32" t="s">
        <v>44</v>
      </c>
      <c r="B78" s="32"/>
      <c r="C78" s="32"/>
      <c r="D78" s="32"/>
    </row>
    <row r="79" spans="1:4" ht="18.350000000000001" x14ac:dyDescent="0.3">
      <c r="A79" s="32" t="s">
        <v>45</v>
      </c>
      <c r="B79" s="32"/>
      <c r="C79" s="32"/>
      <c r="D79" s="32"/>
    </row>
    <row r="80" spans="1:4" ht="18.350000000000001" x14ac:dyDescent="0.3">
      <c r="A80" s="32"/>
      <c r="B80" s="32"/>
      <c r="C80" s="32"/>
      <c r="D80" s="32"/>
    </row>
    <row r="81" spans="1:4" ht="18.350000000000001" x14ac:dyDescent="0.3">
      <c r="A81" s="32"/>
      <c r="B81" s="32"/>
      <c r="C81" s="32"/>
      <c r="D81" s="32"/>
    </row>
    <row r="82" spans="1:4" ht="18.350000000000001" x14ac:dyDescent="0.3">
      <c r="A82" s="32"/>
      <c r="B82" s="32"/>
      <c r="C82" s="32"/>
      <c r="D82" s="32"/>
    </row>
    <row r="83" spans="1:4" ht="18.350000000000001" x14ac:dyDescent="0.3">
      <c r="A83" s="32"/>
      <c r="B83" s="32"/>
      <c r="C83" s="32"/>
      <c r="D83" s="32"/>
    </row>
    <row r="84" spans="1:4" ht="18.350000000000001" x14ac:dyDescent="0.3">
      <c r="A84" s="32"/>
      <c r="B84" s="32"/>
      <c r="C84" s="32"/>
      <c r="D84" s="32"/>
    </row>
    <row r="85" spans="1:4" ht="18.350000000000001" x14ac:dyDescent="0.3">
      <c r="A85" s="32"/>
      <c r="B85" s="32"/>
      <c r="C85" s="32"/>
      <c r="D85" s="32"/>
    </row>
    <row r="86" spans="1:4" ht="18.350000000000001" x14ac:dyDescent="0.3">
      <c r="A86" s="32"/>
      <c r="B86" s="32"/>
      <c r="C86" s="32"/>
      <c r="D86" s="32"/>
    </row>
    <row r="87" spans="1:4" ht="18.350000000000001" x14ac:dyDescent="0.3">
      <c r="A87" s="32"/>
      <c r="B87" s="32"/>
      <c r="C87" s="32"/>
      <c r="D87" s="32"/>
    </row>
    <row r="88" spans="1:4" ht="18.350000000000001" x14ac:dyDescent="0.3">
      <c r="A88" s="32"/>
      <c r="B88" s="32"/>
      <c r="C88" s="32"/>
      <c r="D88" s="32"/>
    </row>
    <row r="89" spans="1:4" ht="18.350000000000001" x14ac:dyDescent="0.3">
      <c r="A89" s="32"/>
      <c r="B89" s="32"/>
      <c r="C89" s="32"/>
      <c r="D89" s="32"/>
    </row>
    <row r="90" spans="1:4" ht="18.350000000000001" x14ac:dyDescent="0.3">
      <c r="A90" s="32"/>
      <c r="B90" s="32"/>
      <c r="C90" s="32"/>
      <c r="D90" s="32"/>
    </row>
    <row r="91" spans="1:4" ht="18.350000000000001" x14ac:dyDescent="0.3">
      <c r="A91" s="32"/>
      <c r="B91" s="32"/>
      <c r="C91" s="32"/>
      <c r="D91" s="32"/>
    </row>
  </sheetData>
  <mergeCells count="8">
    <mergeCell ref="A1:H1"/>
    <mergeCell ref="A30:H30"/>
    <mergeCell ref="A6:D6"/>
    <mergeCell ref="E6:H6"/>
    <mergeCell ref="E10:H10"/>
    <mergeCell ref="E11:H11"/>
    <mergeCell ref="B11:D11"/>
    <mergeCell ref="E7:H7"/>
  </mergeCells>
  <phoneticPr fontId="0" type="noConversion"/>
  <pageMargins left="0.98425196850393704" right="0.59055118110236227" top="0.59055118110236227" bottom="0.51181102362204722" header="0.31496062992125984" footer="0.19685039370078741"/>
  <pageSetup paperSize="9" scale="4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</dc:creator>
  <cp:lastModifiedBy>mach</cp:lastModifiedBy>
  <cp:lastPrinted>2015-04-09T12:17:30Z</cp:lastPrinted>
  <dcterms:created xsi:type="dcterms:W3CDTF">2004-02-12T11:19:19Z</dcterms:created>
  <dcterms:modified xsi:type="dcterms:W3CDTF">2018-11-01T16:52:44Z</dcterms:modified>
</cp:coreProperties>
</file>